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8" i="1" l="1"/>
  <c r="C19" i="1" l="1"/>
  <c r="C22" i="1" l="1"/>
  <c r="D19" i="1"/>
  <c r="D16" i="1"/>
  <c r="D15" i="1"/>
  <c r="D17" i="1" l="1"/>
  <c r="D18" i="1"/>
  <c r="D20" i="1"/>
  <c r="D21" i="1"/>
  <c r="D22" i="1"/>
  <c r="D28" i="1"/>
  <c r="D29" i="1"/>
  <c r="D30" i="1"/>
</calcChain>
</file>

<file path=xl/sharedStrings.xml><?xml version="1.0" encoding="utf-8"?>
<sst xmlns="http://schemas.openxmlformats.org/spreadsheetml/2006/main" count="30" uniqueCount="30">
  <si>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</si>
  <si>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</si>
  <si>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</si>
  <si>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</si>
  <si>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</si>
  <si>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Генеральный директор: Курочкин Михаил Викторович</t>
  </si>
  <si>
    <t>Сайт:  https://www.ukcds.spb.ru/</t>
  </si>
  <si>
    <t>Телефон диспетчера: (812) 386-86-03 (прием заявок круглосуточно)</t>
  </si>
  <si>
    <t>Наименование услуги</t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</si>
  <si>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</si>
  <si>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</si>
  <si>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>Обслуживание ОПУ</t>
    </r>
    <r>
      <rPr>
        <b/>
        <sz val="10"/>
        <color theme="1"/>
        <rFont val="Arial"/>
        <family val="2"/>
        <charset val="204"/>
      </rPr>
      <t xml:space="preserve"> </t>
    </r>
    <r>
      <rPr>
        <i/>
        <sz val="8"/>
        <color theme="1"/>
        <rFont val="Arial"/>
        <family val="2"/>
        <charset val="204"/>
      </rPr>
      <t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</t>
    </r>
  </si>
  <si>
    <t>Аварийная служба</t>
  </si>
  <si>
    <t>Сбор и вывоз ТБО</t>
  </si>
  <si>
    <t>Уборка МОП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</si>
  <si>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</si>
  <si>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</si>
  <si>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</si>
  <si>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</si>
  <si>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</si>
  <si>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</si>
  <si>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</si>
  <si>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r>
      <t xml:space="preserve">Обслуживание ПЗУ, видео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</si>
  <si>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по договору на управление, техническое обслуживание, содержание и ремонт общего имущества многоквартирного дома</t>
  </si>
  <si>
    <t>Задолженность собственников на 01.01.2019</t>
  </si>
  <si>
    <t>Задолженность собственников на 31.12.2019</t>
  </si>
  <si>
    <r>
      <t xml:space="preserve">Диспетчеризация </t>
    </r>
    <r>
      <rPr>
        <i/>
        <sz val="10"/>
        <rFont val="Arial"/>
        <family val="2"/>
        <charset val="204"/>
      </rPr>
      <t>(з/п, обслуживание диспетчерского оборудования и его приобретение)</t>
    </r>
  </si>
  <si>
    <t>Обслуживание оборудования ИТП</t>
  </si>
  <si>
    <t>ЛО Всеволожский район,  г. Мурино  улица Новая дом 7 за период с 01.01.2019 г. по 31.12.2019 г.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</si>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</sst>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#,##0.0"/>
  </numFmts>
  <fonts count="18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5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horizontal="left"/>
    </xf>
    <xf numFmtId="4" fontId="5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 vertical="top"/>
    </xf>
    <xf numFmtId="0" fontId="2" fillId="0" borderId="2" xfId="0" applyNumberFormat="1" applyFont="1" applyBorder="1" applyAlignment="1">
      <alignment vertical="top" wrapText="1"/>
    </xf>
    <xf numFmtId="40" fontId="1" fillId="0" borderId="3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/>
    </xf>
    <xf numFmtId="40" fontId="1" fillId="4" borderId="5" xfId="0" applyNumberFormat="1" applyFont="1" applyFill="1" applyBorder="1" applyAlignment="1">
      <alignment horizontal="right" vertical="center" wrapText="1"/>
    </xf>
    <xf numFmtId="0" fontId="2" fillId="0" borderId="6" xfId="0" applyNumberFormat="1" applyFont="1" applyBorder="1" applyAlignment="1">
      <alignment horizontal="left" vertical="center" wrapText="1"/>
    </xf>
    <xf numFmtId="40" fontId="1" fillId="4" borderId="7" xfId="0" applyNumberFormat="1" applyFont="1" applyFill="1" applyBorder="1" applyAlignment="1">
      <alignment horizontal="right" vertical="center" wrapText="1"/>
    </xf>
    <xf numFmtId="0" fontId="1" fillId="0" borderId="8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wrapText="1"/>
    </xf>
    <xf numFmtId="4" fontId="15" fillId="0" borderId="9" xfId="0" applyNumberFormat="1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horizontal="right" vertical="top" wrapText="1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8" xfId="0" applyNumberFormat="1" applyFont="1" applyBorder="1" applyAlignment="1">
      <alignment vertical="top" wrapText="1"/>
    </xf>
    <xf numFmtId="4" fontId="5" fillId="0" borderId="10" xfId="0" applyNumberFormat="1" applyFont="1" applyBorder="1" applyAlignment="1">
      <alignment horizontal="right" vertical="top"/>
    </xf>
    <xf numFmtId="164" fontId="3" fillId="0" borderId="1" xfId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top" wrapText="1"/>
    </xf>
    <xf numFmtId="4" fontId="5" fillId="0" borderId="9" xfId="0" applyNumberFormat="1" applyFont="1" applyBorder="1" applyAlignment="1">
      <alignment horizontal="right" vertical="top" wrapText="1"/>
    </xf>
    <xf numFmtId="49" fontId="3" fillId="2" borderId="0" xfId="0" applyNumberFormat="1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5"/>
  <sheetViews>
    <sheetView tabSelected="1" workbookViewId="0">
      <selection activeCell="G12" sqref="G12"/>
    </sheetView>
  </sheetViews>
  <sheetFormatPr defaultColWidth="23.5" defaultRowHeight="15" outlineLevelRow="1" x14ac:dyDescent="0.2"/>
  <cols>
    <col min="1" max="1" width="77.5" style="5" customWidth="1"/>
    <col min="2" max="2" width="24.5" style="5" customWidth="1"/>
    <col min="3" max="4" width="18.83203125" style="5" bestFit="1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x14ac:dyDescent="0.2">
      <c r="A3" s="48" t="s">
        <v>28</v>
      </c>
      <c r="B3" s="48"/>
      <c r="C3" s="48"/>
      <c r="D3" s="48"/>
      <c r="E3" s="48"/>
    </row>
    <row r="4" spans="1:6" x14ac:dyDescent="0.2">
      <c r="A4" s="2" t="s">
        <v>23</v>
      </c>
      <c r="C4" s="8"/>
    </row>
    <row r="5" spans="1:6" s="5" customFormat="1" x14ac:dyDescent="0.2">
      <c r="A5" s="2" t="s">
        <v>5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29</v>
      </c>
      <c r="B7" s="12"/>
      <c r="C7" s="10"/>
      <c r="D7" s="10"/>
      <c r="E7" s="10"/>
      <c r="F7" s="10"/>
    </row>
    <row r="8" spans="1:6" s="11" customFormat="1" x14ac:dyDescent="0.2">
      <c r="A8" s="3" t="s">
        <v>7</v>
      </c>
      <c r="B8" s="12"/>
      <c r="C8" s="10"/>
      <c r="D8" s="10"/>
      <c r="E8" s="10"/>
      <c r="F8" s="10"/>
    </row>
    <row r="9" spans="1:6" s="5" customFormat="1" x14ac:dyDescent="0.2">
      <c r="A9" s="4" t="s">
        <v>6</v>
      </c>
    </row>
    <row r="10" spans="1:6" s="5" customFormat="1" ht="15.75" thickBot="1" x14ac:dyDescent="0.25">
      <c r="A10" s="4"/>
    </row>
    <row r="11" spans="1:6" s="5" customFormat="1" ht="15.75" x14ac:dyDescent="0.2">
      <c r="A11" s="21" t="s">
        <v>24</v>
      </c>
      <c r="B11" s="22">
        <v>40283003.200000003</v>
      </c>
    </row>
    <row r="12" spans="1:6" ht="16.5" thickBot="1" x14ac:dyDescent="0.25">
      <c r="A12" s="23" t="s">
        <v>25</v>
      </c>
      <c r="B12" s="24">
        <v>23383914.880000018</v>
      </c>
    </row>
    <row r="13" spans="1:6" ht="15.75" x14ac:dyDescent="0.2">
      <c r="A13" s="17"/>
      <c r="B13" s="18"/>
    </row>
    <row r="14" spans="1:6" ht="21.75" customHeight="1" outlineLevel="1" x14ac:dyDescent="0.2">
      <c r="A14" s="19" t="s">
        <v>8</v>
      </c>
      <c r="B14" s="20" t="s">
        <v>0</v>
      </c>
      <c r="C14" s="20" t="s">
        <v>1</v>
      </c>
      <c r="D14" s="20" t="s">
        <v>2</v>
      </c>
      <c r="F14" s="6"/>
    </row>
    <row r="15" spans="1:6" ht="21.75" customHeight="1" outlineLevel="1" x14ac:dyDescent="0.2">
      <c r="A15" s="42" t="s">
        <v>13</v>
      </c>
      <c r="B15" s="44">
        <v>794390.24</v>
      </c>
      <c r="C15" s="44">
        <v>1780339.6</v>
      </c>
      <c r="D15" s="45">
        <f>B15-C15</f>
        <v>-985949.3600000001</v>
      </c>
      <c r="F15" s="6"/>
    </row>
    <row r="16" spans="1:6" ht="30.75" customHeight="1" outlineLevel="1" x14ac:dyDescent="0.2">
      <c r="A16" s="42" t="s">
        <v>26</v>
      </c>
      <c r="B16" s="44">
        <v>1166250.3600000001</v>
      </c>
      <c r="C16" s="44">
        <v>1617218.85</v>
      </c>
      <c r="D16" s="45">
        <f>B16-C16</f>
        <v>-450968.49</v>
      </c>
      <c r="F16" s="6"/>
    </row>
    <row r="17" spans="1:6" ht="28.5" outlineLevel="1" x14ac:dyDescent="0.2">
      <c r="A17" s="25" t="s">
        <v>9</v>
      </c>
      <c r="B17" s="15">
        <v>318651.13</v>
      </c>
      <c r="C17" s="46">
        <v>204276</v>
      </c>
      <c r="D17" s="13">
        <f t="shared" ref="D17:D29" si="0">B17-C17</f>
        <v>114375.13</v>
      </c>
      <c r="F17" s="6"/>
    </row>
    <row r="18" spans="1:6" ht="39.75" outlineLevel="1" x14ac:dyDescent="0.2">
      <c r="A18" s="26" t="s">
        <v>10</v>
      </c>
      <c r="B18" s="43">
        <v>1280812.6000000001</v>
      </c>
      <c r="C18" s="38">
        <v>1317187.8700000001</v>
      </c>
      <c r="D18" s="13">
        <f t="shared" si="0"/>
        <v>-36375.270000000019</v>
      </c>
      <c r="F18" s="6"/>
    </row>
    <row r="19" spans="1:6" ht="15.75" outlineLevel="1" x14ac:dyDescent="0.2">
      <c r="A19" s="42" t="s">
        <v>27</v>
      </c>
      <c r="B19" s="43">
        <v>531509.43999999994</v>
      </c>
      <c r="C19" s="38">
        <f>13464+215000</f>
        <v>228464</v>
      </c>
      <c r="D19" s="13">
        <f>B19-C19</f>
        <v>303045.43999999994</v>
      </c>
      <c r="F19" s="6"/>
    </row>
    <row r="20" spans="1:6" ht="38.25" outlineLevel="1" x14ac:dyDescent="0.2">
      <c r="A20" s="27" t="s">
        <v>11</v>
      </c>
      <c r="B20" s="15">
        <v>434543.07</v>
      </c>
      <c r="C20" s="13">
        <v>435600</v>
      </c>
      <c r="D20" s="13">
        <f t="shared" si="0"/>
        <v>-1056.929999999993</v>
      </c>
      <c r="F20" s="6"/>
    </row>
    <row r="21" spans="1:6" ht="15.75" outlineLevel="1" x14ac:dyDescent="0.2">
      <c r="A21" s="27" t="s">
        <v>22</v>
      </c>
      <c r="B21" s="15">
        <v>281099.84999999998</v>
      </c>
      <c r="C21" s="47">
        <v>470460.6</v>
      </c>
      <c r="D21" s="13">
        <f t="shared" si="0"/>
        <v>-189360.75</v>
      </c>
      <c r="F21" s="6"/>
    </row>
    <row r="22" spans="1:6" ht="15.75" outlineLevel="1" x14ac:dyDescent="0.2">
      <c r="A22" s="28" t="s">
        <v>20</v>
      </c>
      <c r="B22" s="36">
        <v>6143651.6900000004</v>
      </c>
      <c r="C22" s="37">
        <f>C23+C24+C25+C26+C27</f>
        <v>7727204.3499999996</v>
      </c>
      <c r="D22" s="37">
        <f t="shared" si="0"/>
        <v>-1583552.6599999992</v>
      </c>
      <c r="E22" s="34"/>
      <c r="F22" s="6"/>
    </row>
    <row r="23" spans="1:6" outlineLevel="1" x14ac:dyDescent="0.2">
      <c r="A23" s="29" t="s">
        <v>12</v>
      </c>
      <c r="B23" s="30"/>
      <c r="C23" s="35">
        <v>422920.91999999993</v>
      </c>
      <c r="D23" s="13"/>
      <c r="E23" s="34"/>
      <c r="F23" s="6"/>
    </row>
    <row r="24" spans="1:6" outlineLevel="1" x14ac:dyDescent="0.2">
      <c r="A24" s="29" t="s">
        <v>14</v>
      </c>
      <c r="B24" s="30"/>
      <c r="C24" s="35">
        <v>2010959</v>
      </c>
      <c r="D24" s="13"/>
      <c r="E24" s="31"/>
      <c r="F24" s="6"/>
    </row>
    <row r="25" spans="1:6" outlineLevel="1" x14ac:dyDescent="0.2">
      <c r="A25" s="32" t="s">
        <v>15</v>
      </c>
      <c r="B25" s="30"/>
      <c r="C25" s="35">
        <v>190836.81</v>
      </c>
      <c r="D25" s="13"/>
      <c r="E25" s="31"/>
      <c r="F25" s="6"/>
    </row>
    <row r="26" spans="1:6" outlineLevel="1" x14ac:dyDescent="0.2">
      <c r="A26" s="32" t="s">
        <v>16</v>
      </c>
      <c r="B26" s="30"/>
      <c r="C26" s="35">
        <v>18373.2</v>
      </c>
      <c r="D26" s="13"/>
      <c r="E26" s="31"/>
      <c r="F26" s="6"/>
    </row>
    <row r="27" spans="1:6" ht="33.75" outlineLevel="1" x14ac:dyDescent="0.2">
      <c r="A27" s="29" t="s">
        <v>17</v>
      </c>
      <c r="B27" s="30"/>
      <c r="C27" s="35">
        <v>5084114.42</v>
      </c>
      <c r="D27" s="13"/>
      <c r="E27" s="31"/>
      <c r="F27" s="6"/>
    </row>
    <row r="28" spans="1:6" ht="27" outlineLevel="1" x14ac:dyDescent="0.2">
      <c r="A28" s="27" t="s">
        <v>21</v>
      </c>
      <c r="B28" s="16">
        <v>-1240.3900000000001</v>
      </c>
      <c r="C28" s="38">
        <f>1732292.52-1000000</f>
        <v>732292.52</v>
      </c>
      <c r="D28" s="13">
        <f t="shared" si="0"/>
        <v>-733532.91</v>
      </c>
      <c r="F28" s="6"/>
    </row>
    <row r="29" spans="1:6" ht="27" x14ac:dyDescent="0.2">
      <c r="A29" s="26" t="s">
        <v>18</v>
      </c>
      <c r="B29" s="15">
        <v>2041458.1</v>
      </c>
      <c r="C29" s="38">
        <v>2125723.4500000002</v>
      </c>
      <c r="D29" s="13">
        <f t="shared" si="0"/>
        <v>-84265.350000000093</v>
      </c>
      <c r="F29" s="6"/>
    </row>
    <row r="30" spans="1:6" ht="38.25" x14ac:dyDescent="0.2">
      <c r="A30" s="33" t="s">
        <v>19</v>
      </c>
      <c r="B30" s="38">
        <v>2989896.41</v>
      </c>
      <c r="C30" s="38">
        <v>5526913.04</v>
      </c>
      <c r="D30" s="13">
        <f t="shared" ref="D30" si="1">B30-C30</f>
        <v>-2537016.63</v>
      </c>
      <c r="F30" s="6"/>
    </row>
    <row r="32" spans="1:6" ht="15.75" x14ac:dyDescent="0.25">
      <c r="A32" s="39"/>
      <c r="C32" s="14"/>
    </row>
    <row r="33" spans="1:1" x14ac:dyDescent="0.2">
      <c r="A33" s="40"/>
    </row>
    <row r="34" spans="1:1" x14ac:dyDescent="0.2">
      <c r="A34" s="40"/>
    </row>
    <row r="35" spans="1:1" x14ac:dyDescent="0.2">
      <c r="A35" s="41"/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2020-05-22T13:00:21Z</dcterms:modified>
</cp:coreProperties>
</file>